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Elena.Efremova\Desktop\Формы заявок утвержденные\"/>
    </mc:Choice>
  </mc:AlternateContent>
  <xr:revisionPtr revIDLastSave="0" documentId="13_ncr:1_{26F7F39B-733B-4E3A-8CF7-FFBAC9C22FFE}" xr6:coauthVersionLast="47" xr6:coauthVersionMax="47" xr10:uidLastSave="{00000000-0000-0000-0000-000000000000}"/>
  <workbookProtection workbookAlgorithmName="SHA-512" workbookHashValue="ucjJYp8Tzb1P3eZy5CkLNgoXcVrLY5c0weuJOLUpnFY4oAAftJOrlLEGxDA3gGAaKBfhMGOVZJVm/2Asw1Fdsw==" workbookSaltValue="yf8LORDN7Ye3KXAz/zsPxg==" workbookSpinCount="100000" lockStructure="1"/>
  <bookViews>
    <workbookView xWindow="-120" yWindow="-120" windowWidth="29040" windowHeight="15840" xr2:uid="{00000000-000D-0000-FFFF-FFFF00000000}"/>
  </bookViews>
  <sheets>
    <sheet name="RMA" sheetId="1" r:id="rId1"/>
    <sheet name="Подстановка" sheetId="4" r:id="rId2"/>
  </sheets>
  <definedNames>
    <definedName name="Аппарат" comment="PD-Thermosafeplus ">RMA!$B$19:$B$32</definedName>
    <definedName name="аппараты">RMA!#REF!</definedName>
    <definedName name="_xlnm.Print_Area" localSheetId="0">RMA!$A$1:$L$51</definedName>
    <definedName name="Список">RMA!#REF!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" l="1"/>
  <c r="A26" i="1"/>
  <c r="L26" i="1"/>
  <c r="L21" i="1" l="1"/>
  <c r="L22" i="1"/>
  <c r="L23" i="1"/>
  <c r="L24" i="1"/>
  <c r="L25" i="1"/>
  <c r="L20" i="1"/>
  <c r="A25" i="1"/>
  <c r="A24" i="1"/>
  <c r="A23" i="1"/>
  <c r="A22" i="1"/>
  <c r="A21" i="1"/>
  <c r="A20" i="1"/>
  <c r="A19" i="1"/>
  <c r="D16" i="1" l="1"/>
</calcChain>
</file>

<file path=xl/sharedStrings.xml><?xml version="1.0" encoding="utf-8"?>
<sst xmlns="http://schemas.openxmlformats.org/spreadsheetml/2006/main" count="115" uniqueCount="81">
  <si>
    <t>R328941 Repair Drawer Loading Tray</t>
  </si>
  <si>
    <t xml:space="preserve">R300241 Repair Hydraulic Pump </t>
  </si>
  <si>
    <t>R328931 Repair Machine Block</t>
  </si>
  <si>
    <t xml:space="preserve">E-mail : </t>
  </si>
  <si>
    <t>ФИО:</t>
  </si>
  <si>
    <t>Адрес:</t>
  </si>
  <si>
    <t>Телефон:</t>
  </si>
  <si>
    <t>№</t>
  </si>
  <si>
    <t xml:space="preserve">Service Hotline </t>
  </si>
  <si>
    <t>Подпись</t>
  </si>
  <si>
    <t>В целях обеспечния качественного и быстрого выполнения работ, пожалуйста:</t>
  </si>
  <si>
    <t>Компания:</t>
  </si>
  <si>
    <t>Revex Plus</t>
  </si>
  <si>
    <t>Сервисный заказ</t>
  </si>
  <si>
    <t>г. Москва, ул. Воронцовские пруды, 3</t>
  </si>
  <si>
    <t>service-ru@fmc-ag.ru</t>
  </si>
  <si>
    <t>SRV</t>
  </si>
  <si>
    <t>Комментарии Заказчика:</t>
  </si>
  <si>
    <t>АО "Фрезениус СП"</t>
  </si>
  <si>
    <t xml:space="preserve">UMED </t>
  </si>
  <si>
    <t>EPS</t>
  </si>
  <si>
    <t>HMED</t>
  </si>
  <si>
    <t>ESD коврик и браслет</t>
  </si>
  <si>
    <t>Cond 330i</t>
  </si>
  <si>
    <t>Cond 3210</t>
  </si>
  <si>
    <t>Cond 3310</t>
  </si>
  <si>
    <t>MDTEST</t>
  </si>
  <si>
    <t>ESC2051</t>
  </si>
  <si>
    <t>PL2051</t>
  </si>
  <si>
    <t>Динамометрический ключ HAZET</t>
  </si>
  <si>
    <t>Гиря 200 грамм класса точности М1</t>
  </si>
  <si>
    <t>Гиря 5 килограмм класса точности М1</t>
  </si>
  <si>
    <t>Название прибора</t>
  </si>
  <si>
    <t>Где калибруется</t>
  </si>
  <si>
    <t>Калибровка/поверка</t>
  </si>
  <si>
    <t>Срок исполнения, дней</t>
  </si>
  <si>
    <t>Лаборатория ФСП</t>
  </si>
  <si>
    <t>ЦСМ Россия</t>
  </si>
  <si>
    <t>Калибровка</t>
  </si>
  <si>
    <t>Поверка</t>
  </si>
  <si>
    <t>Мультиметр, занесённый в ГРСИ РФ, например Fluke17B+</t>
  </si>
  <si>
    <t>8-800-250-5008</t>
  </si>
  <si>
    <t>Выберите из выпадающего списка тип оборудования</t>
  </si>
  <si>
    <t>Транспортировка оборудования должна осуществляться в таре, исключающей его повреждение</t>
  </si>
  <si>
    <t>Обязательно указывайте номер этой заявки на посылке (наклейте на упаковку посылки распечатку данного бланка)</t>
  </si>
  <si>
    <t>Укажите кратко описание необходимой работы</t>
  </si>
  <si>
    <t>В случае заведомой неисправности оборудования, сделайте чёткое описание неисправности</t>
  </si>
  <si>
    <t>Прислать оборудование до:</t>
  </si>
  <si>
    <t xml:space="preserve">Краткое описание необходимой работы и неисправности, при ее наличии </t>
  </si>
  <si>
    <t>Укажите серийный номер оборудования полностью, включая цифры ноль, если они есть в начале номера</t>
  </si>
  <si>
    <t>Убедитесь, что оборудование не содержит жидкости, все трубки/отверстия закрыты</t>
  </si>
  <si>
    <t>Присылайте оборудование ДО обозначенной нами даты начала работ.</t>
  </si>
  <si>
    <t>Оборудование</t>
  </si>
  <si>
    <t>Серийный №</t>
  </si>
  <si>
    <t>К медицинскому оборудованию должен быть приложен паспорт мед. мборудования для внесения в него отметок о проделанных работах</t>
  </si>
  <si>
    <t>Срок
(дней)</t>
  </si>
  <si>
    <t xml:space="preserve">Дата подачи Заявки: </t>
  </si>
  <si>
    <t>К приборам обязательно должны быть приложены копии сертификатов их предыдущей калибровки или поверки 
(Приказ № 2510 МинПромТорга РФ от 31.07.2021)</t>
  </si>
  <si>
    <t>Получатель/Исполнитель:</t>
  </si>
  <si>
    <t>Заказчик/Отправитель (адрес для возврата оборудования):</t>
  </si>
  <si>
    <r>
      <t>Заявка будет выполнена до (ориентировочно</t>
    </r>
    <r>
      <rPr>
        <sz val="14"/>
        <color theme="1"/>
        <rFont val="Calibri"/>
        <family val="2"/>
        <charset val="204"/>
      </rPr>
      <t>*</t>
    </r>
    <r>
      <rPr>
        <sz val="14"/>
        <color theme="1"/>
        <rFont val="Calibri"/>
        <family val="2"/>
        <charset val="204"/>
        <scheme val="minor"/>
      </rPr>
      <t>):</t>
    </r>
  </si>
  <si>
    <r>
      <rPr>
        <sz val="10"/>
        <color theme="1"/>
        <rFont val="Calibri"/>
        <family val="2"/>
        <charset val="204"/>
      </rPr>
      <t>*</t>
    </r>
    <r>
      <rPr>
        <sz val="8"/>
        <color theme="1"/>
        <rFont val="Calibri"/>
        <family val="2"/>
        <charset val="204"/>
      </rPr>
      <t xml:space="preserve"> Ориентировочный максимальный срок исполнения исходя из договорных нормативов</t>
    </r>
  </si>
  <si>
    <t>ремзона/лаборатория</t>
  </si>
  <si>
    <t>Заявка</t>
  </si>
  <si>
    <t>ФИО представителя Заявителя</t>
  </si>
  <si>
    <t>Требования к упаковке оборудования и отправке:</t>
  </si>
  <si>
    <t>Получите от нас бланк Вашей Заявки с указанием номера Заявки и крайнего срока получения нами Вашего оборудования</t>
  </si>
  <si>
    <t>Подпись Заказчика:</t>
  </si>
  <si>
    <t>Заполняет менеджер АО "Фрезениус СП"</t>
  </si>
  <si>
    <t xml:space="preserve">Самовывоз       </t>
  </si>
  <si>
    <t>Отправка ФСП</t>
  </si>
  <si>
    <t>Печать</t>
  </si>
  <si>
    <t>Обязательно зарегистрируйте обращение в службу сервиса компании Фрезениус ДО отправки оборудования</t>
  </si>
  <si>
    <t>Указания Заказчику по заполнению формы заявки            (заполняйте только поля, выделенные жёлтым)</t>
  </si>
  <si>
    <t>Tools</t>
  </si>
  <si>
    <t>Другое (указать тип в описании работ)</t>
  </si>
  <si>
    <t>При получении нами Вашего оборудования ПОСЛЕ обозначенной нами даты начала работ, оговоренный при оформлении Заявки, срок ее исполнения не гарантируется</t>
  </si>
  <si>
    <t>Динамометрическая отвертка Tohnichi калибровка ФСП</t>
  </si>
  <si>
    <t>Динамометрическая отвертка Tohnichi поверка ЦСМ</t>
  </si>
  <si>
    <t>Динамометрическая отвертка CDI, Lindstrom,Stahlwille калибровка ЦСМ</t>
  </si>
  <si>
    <t>Динамометрическая отвертка CDI, Lindstrom,Stahlwille калибровка ФСП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</si>
</sst>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i/>
      <sz val="16"/>
      <name val="Calibri"/>
      <family val="2"/>
      <charset val="204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</cellStyleXfs>
  <cellXfs count="168">
    <xf numFmtId="0" fontId="0" fillId="0" borderId="0" xfId="0"/>
    <xf numFmtId="49" fontId="31" fillId="5" borderId="0" xfId="0" applyNumberFormat="1" applyFont="1" applyFill="1" applyBorder="1" applyAlignment="1" applyProtection="1">
      <protection locked="0"/>
    </xf>
    <xf numFmtId="49" fontId="22" fillId="5" borderId="0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hidden="1"/>
    </xf>
    <xf numFmtId="0" fontId="8" fillId="0" borderId="4" xfId="0" applyFont="1" applyBorder="1" applyAlignment="1" applyProtection="1">
      <protection hidden="1"/>
    </xf>
    <xf numFmtId="0" fontId="8" fillId="0" borderId="4" xfId="0" applyFont="1" applyBorder="1" applyProtection="1">
      <protection hidden="1"/>
    </xf>
    <xf numFmtId="49" fontId="9" fillId="2" borderId="4" xfId="0" applyNumberFormat="1" applyFont="1" applyFill="1" applyBorder="1" applyProtection="1">
      <protection hidden="1"/>
    </xf>
    <xf numFmtId="49" fontId="10" fillId="2" borderId="4" xfId="0" applyNumberFormat="1" applyFont="1" applyFill="1" applyBorder="1" applyProtection="1">
      <protection hidden="1"/>
    </xf>
    <xf numFmtId="49" fontId="10" fillId="2" borderId="14" xfId="0" applyNumberFormat="1" applyFont="1" applyFill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5" xfId="0" applyFont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49" fontId="9" fillId="2" borderId="0" xfId="0" applyNumberFormat="1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49" fontId="10" fillId="2" borderId="0" xfId="0" applyNumberFormat="1" applyFont="1" applyFill="1" applyBorder="1" applyProtection="1">
      <protection hidden="1"/>
    </xf>
    <xf numFmtId="0" fontId="8" fillId="0" borderId="17" xfId="0" applyFont="1" applyBorder="1" applyProtection="1">
      <protection hidden="1"/>
    </xf>
    <xf numFmtId="49" fontId="20" fillId="6" borderId="1" xfId="0" applyNumberFormat="1" applyFont="1" applyFill="1" applyBorder="1" applyProtection="1">
      <protection hidden="1"/>
    </xf>
    <xf numFmtId="0" fontId="8" fillId="6" borderId="2" xfId="0" applyFont="1" applyFill="1" applyBorder="1" applyProtection="1">
      <protection hidden="1"/>
    </xf>
    <xf numFmtId="49" fontId="8" fillId="6" borderId="2" xfId="0" applyNumberFormat="1" applyFont="1" applyFill="1" applyBorder="1" applyProtection="1">
      <protection hidden="1"/>
    </xf>
    <xf numFmtId="49" fontId="11" fillId="6" borderId="2" xfId="0" applyNumberFormat="1" applyFont="1" applyFill="1" applyBorder="1" applyProtection="1">
      <protection hidden="1"/>
    </xf>
    <xf numFmtId="49" fontId="8" fillId="6" borderId="16" xfId="0" applyNumberFormat="1" applyFont="1" applyFill="1" applyBorder="1" applyProtection="1">
      <protection hidden="1"/>
    </xf>
    <xf numFmtId="49" fontId="8" fillId="2" borderId="3" xfId="0" applyNumberFormat="1" applyFont="1" applyFill="1" applyBorder="1" applyAlignment="1" applyProtection="1">
      <protection hidden="1"/>
    </xf>
    <xf numFmtId="49" fontId="8" fillId="2" borderId="4" xfId="0" applyNumberFormat="1" applyFont="1" applyFill="1" applyBorder="1" applyAlignment="1" applyProtection="1">
      <protection hidden="1"/>
    </xf>
    <xf numFmtId="49" fontId="8" fillId="2" borderId="3" xfId="0" applyNumberFormat="1" applyFont="1" applyFill="1" applyBorder="1" applyProtection="1">
      <protection hidden="1"/>
    </xf>
    <xf numFmtId="49" fontId="12" fillId="4" borderId="5" xfId="0" applyNumberFormat="1" applyFont="1" applyFill="1" applyBorder="1" applyAlignment="1" applyProtection="1">
      <protection hidden="1"/>
    </xf>
    <xf numFmtId="49" fontId="12" fillId="4" borderId="0" xfId="0" applyNumberFormat="1" applyFont="1" applyFill="1" applyBorder="1" applyAlignment="1" applyProtection="1">
      <protection hidden="1"/>
    </xf>
    <xf numFmtId="49" fontId="8" fillId="2" borderId="5" xfId="0" applyNumberFormat="1" applyFont="1" applyFill="1" applyBorder="1" applyAlignment="1" applyProtection="1">
      <protection hidden="1"/>
    </xf>
    <xf numFmtId="49" fontId="8" fillId="2" borderId="0" xfId="0" applyNumberFormat="1" applyFont="1" applyFill="1" applyBorder="1" applyAlignment="1" applyProtection="1">
      <protection hidden="1"/>
    </xf>
    <xf numFmtId="0" fontId="8" fillId="0" borderId="11" xfId="0" applyFont="1" applyBorder="1" applyProtection="1">
      <protection hidden="1"/>
    </xf>
    <xf numFmtId="49" fontId="13" fillId="2" borderId="5" xfId="0" applyNumberFormat="1" applyFont="1" applyFill="1" applyBorder="1" applyAlignment="1" applyProtection="1">
      <protection hidden="1"/>
    </xf>
    <xf numFmtId="49" fontId="8" fillId="2" borderId="11" xfId="0" applyNumberFormat="1" applyFont="1" applyFill="1" applyBorder="1" applyProtection="1">
      <protection hidden="1"/>
    </xf>
    <xf numFmtId="49" fontId="8" fillId="2" borderId="5" xfId="0" applyNumberFormat="1" applyFont="1" applyFill="1" applyBorder="1" applyProtection="1">
      <protection hidden="1"/>
    </xf>
    <xf numFmtId="49" fontId="14" fillId="2" borderId="11" xfId="1" applyNumberFormat="1" applyFont="1" applyFill="1" applyBorder="1" applyAlignment="1" applyProtection="1">
      <protection hidden="1"/>
    </xf>
    <xf numFmtId="49" fontId="12" fillId="2" borderId="6" xfId="0" applyNumberFormat="1" applyFont="1" applyFill="1" applyBorder="1" applyAlignment="1" applyProtection="1">
      <protection hidden="1"/>
    </xf>
    <xf numFmtId="49" fontId="8" fillId="2" borderId="1" xfId="0" applyNumberFormat="1" applyFont="1" applyFill="1" applyBorder="1" applyProtection="1">
      <protection hidden="1"/>
    </xf>
    <xf numFmtId="0" fontId="24" fillId="6" borderId="5" xfId="0" applyFont="1" applyFill="1" applyBorder="1" applyAlignment="1" applyProtection="1">
      <alignment horizontal="left" vertical="top"/>
      <protection hidden="1"/>
    </xf>
    <xf numFmtId="0" fontId="8" fillId="6" borderId="0" xfId="0" applyFont="1" applyFill="1" applyBorder="1" applyProtection="1">
      <protection hidden="1"/>
    </xf>
    <xf numFmtId="0" fontId="8" fillId="6" borderId="17" xfId="0" applyFont="1" applyFill="1" applyBorder="1" applyProtection="1">
      <protection hidden="1"/>
    </xf>
    <xf numFmtId="0" fontId="8" fillId="6" borderId="5" xfId="0" applyFont="1" applyFill="1" applyBorder="1" applyProtection="1">
      <protection hidden="1"/>
    </xf>
    <xf numFmtId="49" fontId="26" fillId="6" borderId="0" xfId="0" applyNumberFormat="1" applyFont="1" applyFill="1" applyBorder="1" applyAlignment="1" applyProtection="1">
      <alignment horizontal="center" vertical="center"/>
      <protection hidden="1"/>
    </xf>
    <xf numFmtId="49" fontId="15" fillId="6" borderId="8" xfId="0" applyNumberFormat="1" applyFont="1" applyFill="1" applyBorder="1" applyAlignment="1" applyProtection="1">
      <alignment horizontal="center" vertical="center"/>
      <protection hidden="1"/>
    </xf>
    <xf numFmtId="49" fontId="15" fillId="6" borderId="0" xfId="0" applyNumberFormat="1" applyFont="1" applyFill="1" applyBorder="1" applyAlignment="1" applyProtection="1">
      <alignment vertical="center"/>
      <protection hidden="1"/>
    </xf>
    <xf numFmtId="0" fontId="8" fillId="6" borderId="17" xfId="0" applyFont="1" applyFill="1" applyBorder="1" applyAlignment="1" applyProtection="1">
      <alignment horizontal="center"/>
      <protection hidden="1"/>
    </xf>
    <xf numFmtId="0" fontId="8" fillId="6" borderId="0" xfId="0" applyFont="1" applyFill="1" applyBorder="1" applyAlignment="1" applyProtection="1">
      <alignment horizontal="right"/>
      <protection hidden="1"/>
    </xf>
    <xf numFmtId="14" fontId="25" fillId="0" borderId="10" xfId="0" applyNumberFormat="1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Protection="1">
      <protection hidden="1"/>
    </xf>
    <xf numFmtId="14" fontId="6" fillId="6" borderId="0" xfId="0" applyNumberFormat="1" applyFont="1" applyFill="1" applyBorder="1" applyAlignment="1" applyProtection="1">
      <alignment horizontal="center" vertical="center"/>
      <protection hidden="1"/>
    </xf>
    <xf numFmtId="14" fontId="25" fillId="6" borderId="10" xfId="0" applyNumberFormat="1" applyFont="1" applyFill="1" applyBorder="1" applyAlignment="1" applyProtection="1">
      <alignment horizontal="center" vertical="center"/>
      <protection hidden="1"/>
    </xf>
    <xf numFmtId="14" fontId="8" fillId="6" borderId="0" xfId="0" applyNumberFormat="1" applyFont="1" applyFill="1" applyBorder="1" applyAlignment="1" applyProtection="1">
      <alignment horizontal="left" vertical="center"/>
      <protection hidden="1"/>
    </xf>
    <xf numFmtId="49" fontId="11" fillId="6" borderId="7" xfId="0" applyNumberFormat="1" applyFont="1" applyFill="1" applyBorder="1" applyAlignment="1" applyProtection="1">
      <alignment vertical="center" wrapText="1"/>
      <protection hidden="1"/>
    </xf>
    <xf numFmtId="0" fontId="16" fillId="6" borderId="7" xfId="0" applyFont="1" applyFill="1" applyBorder="1" applyAlignment="1" applyProtection="1">
      <alignment horizontal="center" vertical="center"/>
      <protection hidden="1"/>
    </xf>
    <xf numFmtId="0" fontId="24" fillId="6" borderId="7" xfId="0" applyFont="1" applyFill="1" applyBorder="1" applyAlignment="1" applyProtection="1">
      <alignment horizontal="center" wrapText="1"/>
      <protection hidden="1"/>
    </xf>
    <xf numFmtId="0" fontId="17" fillId="6" borderId="7" xfId="0" applyNumberFormat="1" applyFont="1" applyFill="1" applyBorder="1" applyAlignment="1" applyProtection="1">
      <alignment horizontal="center" vertical="center"/>
      <protection hidden="1"/>
    </xf>
    <xf numFmtId="0" fontId="18" fillId="6" borderId="13" xfId="0" applyFont="1" applyFill="1" applyBorder="1" applyAlignment="1" applyProtection="1">
      <alignment horizontal="center"/>
      <protection hidden="1"/>
    </xf>
    <xf numFmtId="0" fontId="18" fillId="0" borderId="0" xfId="0" applyFont="1" applyFill="1" applyProtection="1">
      <protection hidden="1"/>
    </xf>
    <xf numFmtId="49" fontId="19" fillId="0" borderId="5" xfId="0" applyNumberFormat="1" applyFont="1" applyFill="1" applyBorder="1" applyAlignment="1" applyProtection="1">
      <alignment horizontal="center" vertical="center"/>
      <protection hidden="1"/>
    </xf>
    <xf numFmtId="49" fontId="19" fillId="0" borderId="0" xfId="0" applyNumberFormat="1" applyFont="1" applyFill="1" applyBorder="1" applyAlignment="1" applyProtection="1">
      <alignment vertical="center"/>
      <protection hidden="1"/>
    </xf>
    <xf numFmtId="49" fontId="19" fillId="0" borderId="0" xfId="0" applyNumberFormat="1" applyFont="1" applyFill="1" applyBorder="1" applyAlignment="1" applyProtection="1">
      <alignment horizontal="center" vertical="center"/>
      <protection hidden="1"/>
    </xf>
    <xf numFmtId="49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Protection="1">
      <protection hidden="1"/>
    </xf>
    <xf numFmtId="0" fontId="1" fillId="0" borderId="17" xfId="0" applyFont="1" applyFill="1" applyBorder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49" fontId="8" fillId="0" borderId="5" xfId="0" applyNumberFormat="1" applyFont="1" applyFill="1" applyBorder="1" applyAlignment="1" applyProtection="1">
      <alignment horizontal="left"/>
      <protection hidden="1"/>
    </xf>
    <xf numFmtId="49" fontId="8" fillId="0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Border="1" applyProtection="1">
      <protection hidden="1"/>
    </xf>
    <xf numFmtId="49" fontId="8" fillId="0" borderId="0" xfId="0" applyNumberFormat="1" applyFont="1" applyFill="1" applyBorder="1" applyProtection="1">
      <protection hidden="1"/>
    </xf>
    <xf numFmtId="49" fontId="8" fillId="0" borderId="17" xfId="0" applyNumberFormat="1" applyFont="1" applyFill="1" applyBorder="1" applyProtection="1"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Protection="1">
      <protection hidden="1"/>
    </xf>
    <xf numFmtId="49" fontId="20" fillId="6" borderId="1" xfId="0" applyNumberFormat="1" applyFont="1" applyFill="1" applyBorder="1" applyAlignment="1" applyProtection="1">
      <alignment horizontal="left"/>
      <protection hidden="1"/>
    </xf>
    <xf numFmtId="49" fontId="21" fillId="6" borderId="2" xfId="0" applyNumberFormat="1" applyFont="1" applyFill="1" applyBorder="1" applyAlignment="1" applyProtection="1">
      <alignment horizontal="left"/>
      <protection hidden="1"/>
    </xf>
    <xf numFmtId="49" fontId="21" fillId="5" borderId="2" xfId="0" applyNumberFormat="1" applyFont="1" applyFill="1" applyBorder="1" applyAlignment="1" applyProtection="1">
      <alignment horizontal="left"/>
      <protection hidden="1"/>
    </xf>
    <xf numFmtId="49" fontId="20" fillId="5" borderId="2" xfId="0" applyNumberFormat="1" applyFont="1" applyFill="1" applyBorder="1" applyAlignment="1" applyProtection="1">
      <protection hidden="1"/>
    </xf>
    <xf numFmtId="49" fontId="20" fillId="5" borderId="16" xfId="0" applyNumberFormat="1" applyFont="1" applyFill="1" applyBorder="1" applyAlignment="1" applyProtection="1"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49" fontId="23" fillId="2" borderId="5" xfId="0" applyNumberFormat="1" applyFont="1" applyFill="1" applyBorder="1" applyAlignment="1" applyProtection="1">
      <alignment horizontal="left"/>
      <protection hidden="1"/>
    </xf>
    <xf numFmtId="0" fontId="18" fillId="0" borderId="0" xfId="0" applyFont="1" applyBorder="1" applyProtection="1">
      <protection hidden="1"/>
    </xf>
    <xf numFmtId="49" fontId="23" fillId="2" borderId="0" xfId="0" applyNumberFormat="1" applyFont="1" applyFill="1" applyBorder="1" applyAlignment="1" applyProtection="1">
      <alignment horizontal="left"/>
      <protection hidden="1"/>
    </xf>
    <xf numFmtId="0" fontId="18" fillId="0" borderId="17" xfId="0" applyFont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49" fontId="18" fillId="2" borderId="5" xfId="0" applyNumberFormat="1" applyFont="1" applyFill="1" applyBorder="1" applyProtection="1">
      <protection hidden="1"/>
    </xf>
    <xf numFmtId="49" fontId="18" fillId="2" borderId="0" xfId="0" applyNumberFormat="1" applyFont="1" applyFill="1" applyBorder="1" applyProtection="1">
      <protection hidden="1"/>
    </xf>
    <xf numFmtId="0" fontId="18" fillId="0" borderId="5" xfId="0" applyFont="1" applyBorder="1" applyProtection="1">
      <protection hidden="1"/>
    </xf>
    <xf numFmtId="49" fontId="23" fillId="0" borderId="5" xfId="0" applyNumberFormat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Protection="1"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8" fillId="0" borderId="17" xfId="0" applyFont="1" applyBorder="1" applyAlignment="1" applyProtection="1">
      <alignment horizontal="center" vertical="center" wrapText="1"/>
      <protection hidden="1"/>
    </xf>
    <xf numFmtId="0" fontId="22" fillId="6" borderId="2" xfId="0" applyFont="1" applyFill="1" applyBorder="1" applyProtection="1">
      <protection hidden="1"/>
    </xf>
    <xf numFmtId="49" fontId="21" fillId="6" borderId="16" xfId="0" applyNumberFormat="1" applyFont="1" applyFill="1" applyBorder="1" applyAlignment="1" applyProtection="1">
      <alignment horizontal="left"/>
      <protection hidden="1"/>
    </xf>
    <xf numFmtId="49" fontId="23" fillId="2" borderId="17" xfId="0" applyNumberFormat="1" applyFont="1" applyFill="1" applyBorder="1" applyAlignment="1" applyProtection="1">
      <alignment horizontal="left"/>
      <protection hidden="1"/>
    </xf>
    <xf numFmtId="49" fontId="23" fillId="2" borderId="5" xfId="0" applyNumberFormat="1" applyFont="1" applyFill="1" applyBorder="1" applyAlignment="1" applyProtection="1">
      <protection hidden="1"/>
    </xf>
    <xf numFmtId="49" fontId="23" fillId="2" borderId="0" xfId="0" applyNumberFormat="1" applyFont="1" applyFill="1" applyBorder="1" applyProtection="1">
      <protection hidden="1"/>
    </xf>
    <xf numFmtId="49" fontId="23" fillId="2" borderId="17" xfId="0" applyNumberFormat="1" applyFont="1" applyFill="1" applyBorder="1" applyProtection="1">
      <protection hidden="1"/>
    </xf>
    <xf numFmtId="0" fontId="27" fillId="0" borderId="11" xfId="0" applyFont="1" applyBorder="1" applyProtection="1">
      <protection hidden="1"/>
    </xf>
    <xf numFmtId="0" fontId="18" fillId="0" borderId="6" xfId="0" applyFont="1" applyBorder="1" applyProtection="1">
      <protection hidden="1"/>
    </xf>
    <xf numFmtId="0" fontId="18" fillId="0" borderId="15" xfId="0" applyFont="1" applyBorder="1" applyProtection="1">
      <protection hidden="1"/>
    </xf>
    <xf numFmtId="49" fontId="8" fillId="2" borderId="0" xfId="0" applyNumberFormat="1" applyFont="1" applyFill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17" fillId="5" borderId="11" xfId="0" applyNumberFormat="1" applyFont="1" applyFill="1" applyBorder="1" applyAlignment="1" applyProtection="1">
      <alignment vertical="center" wrapText="1"/>
      <protection locked="0"/>
    </xf>
    <xf numFmtId="49" fontId="11" fillId="5" borderId="11" xfId="3" applyNumberFormat="1" applyFont="1" applyFill="1" applyBorder="1" applyAlignment="1" applyProtection="1">
      <alignment horizontal="center" vertical="center" wrapText="1"/>
      <protection locked="0"/>
    </xf>
    <xf numFmtId="49" fontId="17" fillId="5" borderId="1" xfId="0" applyNumberFormat="1" applyFont="1" applyFill="1" applyBorder="1" applyAlignment="1" applyProtection="1">
      <alignment vertical="center" wrapText="1"/>
      <protection locked="0"/>
    </xf>
    <xf numFmtId="49" fontId="11" fillId="5" borderId="1" xfId="3" applyNumberFormat="1" applyFont="1" applyFill="1" applyBorder="1" applyAlignment="1" applyProtection="1">
      <alignment horizontal="center" vertical="center" wrapText="1"/>
      <protection locked="0"/>
    </xf>
    <xf numFmtId="49" fontId="17" fillId="5" borderId="1" xfId="0" applyNumberFormat="1" applyFont="1" applyFill="1" applyBorder="1" applyAlignment="1" applyProtection="1">
      <alignment vertical="center"/>
      <protection locked="0"/>
    </xf>
    <xf numFmtId="49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22" fillId="5" borderId="17" xfId="0" applyFont="1" applyFill="1" applyBorder="1" applyProtection="1">
      <protection locked="0"/>
    </xf>
    <xf numFmtId="0" fontId="22" fillId="5" borderId="5" xfId="0" applyFont="1" applyFill="1" applyBorder="1" applyProtection="1">
      <protection locked="0"/>
    </xf>
    <xf numFmtId="0" fontId="22" fillId="5" borderId="11" xfId="0" applyFont="1" applyFill="1" applyBorder="1" applyProtection="1">
      <protection locked="0"/>
    </xf>
    <xf numFmtId="49" fontId="22" fillId="5" borderId="6" xfId="0" applyNumberFormat="1" applyFont="1" applyFill="1" applyBorder="1" applyProtection="1">
      <protection locked="0"/>
    </xf>
    <xf numFmtId="0" fontId="22" fillId="5" borderId="6" xfId="0" applyFont="1" applyFill="1" applyBorder="1" applyProtection="1">
      <protection locked="0"/>
    </xf>
    <xf numFmtId="0" fontId="22" fillId="5" borderId="15" xfId="0" applyFont="1" applyFill="1" applyBorder="1" applyProtection="1">
      <protection locked="0"/>
    </xf>
    <xf numFmtId="49" fontId="9" fillId="2" borderId="0" xfId="0" applyNumberFormat="1" applyFont="1" applyFill="1" applyBorder="1" applyAlignment="1" applyProtection="1">
      <alignment horizontal="right"/>
      <protection hidden="1"/>
    </xf>
    <xf numFmtId="49" fontId="22" fillId="5" borderId="5" xfId="0" applyNumberFormat="1" applyFont="1" applyFill="1" applyBorder="1" applyProtection="1"/>
    <xf numFmtId="0" fontId="22" fillId="5" borderId="5" xfId="0" applyFont="1" applyFill="1" applyBorder="1" applyProtection="1"/>
    <xf numFmtId="0" fontId="22" fillId="5" borderId="0" xfId="0" applyFont="1" applyFill="1" applyBorder="1" applyProtection="1"/>
    <xf numFmtId="49" fontId="29" fillId="2" borderId="4" xfId="0" applyNumberFormat="1" applyFont="1" applyFill="1" applyBorder="1" applyAlignment="1" applyProtection="1">
      <alignment horizontal="center"/>
      <protection hidden="1"/>
    </xf>
    <xf numFmtId="49" fontId="11" fillId="6" borderId="7" xfId="0" applyNumberFormat="1" applyFont="1" applyFill="1" applyBorder="1" applyAlignment="1" applyProtection="1">
      <alignment horizontal="center" vertical="center" wrapText="1"/>
      <protection hidden="1"/>
    </xf>
    <xf numFmtId="49" fontId="17" fillId="5" borderId="11" xfId="0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8" xfId="0" applyNumberFormat="1" applyFont="1" applyFill="1" applyBorder="1" applyAlignment="1" applyProtection="1">
      <alignment horizontal="center" vertical="center"/>
      <protection hidden="1"/>
    </xf>
    <xf numFmtId="49" fontId="15" fillId="0" borderId="12" xfId="0" applyNumberFormat="1" applyFont="1" applyFill="1" applyBorder="1" applyAlignment="1" applyProtection="1">
      <alignment horizontal="center" vertical="center"/>
      <protection hidden="1"/>
    </xf>
    <xf numFmtId="49" fontId="15" fillId="0" borderId="9" xfId="0" applyNumberFormat="1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 applyProtection="1">
      <alignment horizontal="left"/>
      <protection locked="0"/>
    </xf>
    <xf numFmtId="0" fontId="8" fillId="5" borderId="16" xfId="0" applyFont="1" applyFill="1" applyBorder="1" applyAlignment="1" applyProtection="1">
      <alignment horizontal="left"/>
      <protection locked="0"/>
    </xf>
    <xf numFmtId="49" fontId="2" fillId="3" borderId="1" xfId="1" applyNumberFormat="1" applyFill="1" applyBorder="1" applyAlignment="1" applyProtection="1">
      <alignment horizontal="left"/>
      <protection locked="0"/>
    </xf>
    <xf numFmtId="49" fontId="2" fillId="3" borderId="2" xfId="1" applyNumberFormat="1" applyFill="1" applyBorder="1" applyAlignment="1" applyProtection="1">
      <alignment horizontal="left"/>
      <protection locked="0"/>
    </xf>
    <xf numFmtId="49" fontId="2" fillId="3" borderId="16" xfId="1" applyNumberFormat="1" applyFill="1" applyBorder="1" applyAlignment="1" applyProtection="1">
      <alignment horizontal="left"/>
      <protection locked="0"/>
    </xf>
    <xf numFmtId="49" fontId="18" fillId="2" borderId="5" xfId="0" applyNumberFormat="1" applyFont="1" applyFill="1" applyBorder="1" applyAlignment="1" applyProtection="1">
      <alignment horizontal="left" wrapText="1"/>
      <protection hidden="1"/>
    </xf>
    <xf numFmtId="49" fontId="18" fillId="2" borderId="0" xfId="0" applyNumberFormat="1" applyFont="1" applyFill="1" applyBorder="1" applyAlignment="1" applyProtection="1">
      <alignment horizontal="left" wrapText="1"/>
      <protection hidden="1"/>
    </xf>
    <xf numFmtId="49" fontId="18" fillId="2" borderId="17" xfId="0" applyNumberFormat="1" applyFont="1" applyFill="1" applyBorder="1" applyAlignment="1" applyProtection="1">
      <alignment horizontal="left" wrapText="1"/>
      <protection hidden="1"/>
    </xf>
    <xf numFmtId="0" fontId="18" fillId="0" borderId="5" xfId="0" applyFont="1" applyBorder="1" applyAlignment="1" applyProtection="1">
      <alignment horizontal="left" wrapText="1"/>
      <protection hidden="1"/>
    </xf>
    <xf numFmtId="0" fontId="18" fillId="0" borderId="0" xfId="0" applyFont="1" applyBorder="1" applyAlignment="1" applyProtection="1">
      <alignment horizontal="left" wrapText="1"/>
      <protection hidden="1"/>
    </xf>
    <xf numFmtId="0" fontId="18" fillId="0" borderId="17" xfId="0" applyFont="1" applyBorder="1" applyAlignment="1" applyProtection="1">
      <alignment horizontal="left" wrapText="1"/>
      <protection hidden="1"/>
    </xf>
    <xf numFmtId="49" fontId="22" fillId="3" borderId="3" xfId="0" applyNumberFormat="1" applyFont="1" applyFill="1" applyBorder="1" applyAlignment="1" applyProtection="1">
      <alignment horizontal="left" vertical="top"/>
      <protection locked="0"/>
    </xf>
    <xf numFmtId="49" fontId="22" fillId="3" borderId="4" xfId="0" applyNumberFormat="1" applyFont="1" applyFill="1" applyBorder="1" applyAlignment="1" applyProtection="1">
      <alignment horizontal="left" vertical="top"/>
      <protection locked="0"/>
    </xf>
    <xf numFmtId="49" fontId="22" fillId="3" borderId="14" xfId="0" applyNumberFormat="1" applyFont="1" applyFill="1" applyBorder="1" applyAlignment="1" applyProtection="1">
      <alignment horizontal="left" vertical="top"/>
      <protection locked="0"/>
    </xf>
    <xf numFmtId="49" fontId="22" fillId="3" borderId="5" xfId="0" applyNumberFormat="1" applyFont="1" applyFill="1" applyBorder="1" applyAlignment="1" applyProtection="1">
      <alignment horizontal="left" vertical="top"/>
      <protection locked="0"/>
    </xf>
    <xf numFmtId="49" fontId="22" fillId="3" borderId="0" xfId="0" applyNumberFormat="1" applyFont="1" applyFill="1" applyBorder="1" applyAlignment="1" applyProtection="1">
      <alignment horizontal="left" vertical="top"/>
      <protection locked="0"/>
    </xf>
    <xf numFmtId="49" fontId="22" fillId="3" borderId="17" xfId="0" applyNumberFormat="1" applyFont="1" applyFill="1" applyBorder="1" applyAlignment="1" applyProtection="1">
      <alignment horizontal="left" vertical="top"/>
      <protection locked="0"/>
    </xf>
    <xf numFmtId="49" fontId="22" fillId="3" borderId="11" xfId="0" applyNumberFormat="1" applyFont="1" applyFill="1" applyBorder="1" applyAlignment="1" applyProtection="1">
      <alignment horizontal="left" vertical="top"/>
      <protection locked="0"/>
    </xf>
    <xf numFmtId="49" fontId="22" fillId="3" borderId="6" xfId="0" applyNumberFormat="1" applyFont="1" applyFill="1" applyBorder="1" applyAlignment="1" applyProtection="1">
      <alignment horizontal="left" vertical="top"/>
      <protection locked="0"/>
    </xf>
    <xf numFmtId="49" fontId="22" fillId="3" borderId="15" xfId="0" applyNumberFormat="1" applyFont="1" applyFill="1" applyBorder="1" applyAlignment="1" applyProtection="1">
      <alignment horizontal="left" vertical="top"/>
      <protection locked="0"/>
    </xf>
    <xf numFmtId="49" fontId="20" fillId="6" borderId="1" xfId="0" applyNumberFormat="1" applyFont="1" applyFill="1" applyBorder="1" applyAlignment="1" applyProtection="1">
      <alignment horizontal="left"/>
      <protection hidden="1"/>
    </xf>
    <xf numFmtId="49" fontId="20" fillId="6" borderId="2" xfId="0" applyNumberFormat="1" applyFont="1" applyFill="1" applyBorder="1" applyAlignment="1" applyProtection="1">
      <alignment horizontal="left"/>
      <protection hidden="1"/>
    </xf>
    <xf numFmtId="49" fontId="20" fillId="6" borderId="16" xfId="0" applyNumberFormat="1" applyFont="1" applyFill="1" applyBorder="1" applyAlignment="1" applyProtection="1">
      <alignment horizontal="left"/>
      <protection hidden="1"/>
    </xf>
    <xf numFmtId="0" fontId="16" fillId="6" borderId="1" xfId="0" applyFont="1" applyFill="1" applyBorder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left"/>
      <protection hidden="1"/>
    </xf>
    <xf numFmtId="0" fontId="16" fillId="6" borderId="16" xfId="0" applyFont="1" applyFill="1" applyBorder="1" applyAlignment="1" applyProtection="1">
      <alignment horizontal="left"/>
      <protection hidden="1"/>
    </xf>
    <xf numFmtId="49" fontId="11" fillId="6" borderId="1" xfId="0" applyNumberFormat="1" applyFont="1" applyFill="1" applyBorder="1" applyAlignment="1" applyProtection="1">
      <alignment horizontal="left"/>
      <protection hidden="1"/>
    </xf>
    <xf numFmtId="49" fontId="11" fillId="6" borderId="2" xfId="0" applyNumberFormat="1" applyFont="1" applyFill="1" applyBorder="1" applyAlignment="1" applyProtection="1">
      <alignment horizontal="left"/>
      <protection hidden="1"/>
    </xf>
    <xf numFmtId="49" fontId="11" fillId="6" borderId="16" xfId="0" applyNumberFormat="1" applyFont="1" applyFill="1" applyBorder="1" applyAlignment="1" applyProtection="1">
      <alignment horizontal="left"/>
      <protection hidden="1"/>
    </xf>
    <xf numFmtId="0" fontId="8" fillId="5" borderId="3" xfId="0" applyFont="1" applyFill="1" applyBorder="1" applyAlignment="1" applyProtection="1">
      <alignment horizontal="left" vertical="top"/>
      <protection locked="0"/>
    </xf>
    <xf numFmtId="0" fontId="8" fillId="5" borderId="4" xfId="0" applyFont="1" applyFill="1" applyBorder="1" applyAlignment="1" applyProtection="1">
      <alignment horizontal="left" vertical="top"/>
      <protection locked="0"/>
    </xf>
    <xf numFmtId="0" fontId="8" fillId="5" borderId="14" xfId="0" applyFont="1" applyFill="1" applyBorder="1" applyAlignment="1" applyProtection="1">
      <alignment horizontal="left" vertical="top"/>
      <protection locked="0"/>
    </xf>
    <xf numFmtId="0" fontId="8" fillId="5" borderId="11" xfId="0" applyFont="1" applyFill="1" applyBorder="1" applyAlignment="1" applyProtection="1">
      <alignment horizontal="left" vertical="top"/>
      <protection locked="0"/>
    </xf>
    <xf numFmtId="0" fontId="8" fillId="5" borderId="6" xfId="0" applyFont="1" applyFill="1" applyBorder="1" applyAlignment="1" applyProtection="1">
      <alignment horizontal="left" vertical="top"/>
      <protection locked="0"/>
    </xf>
    <xf numFmtId="0" fontId="8" fillId="5" borderId="15" xfId="0" applyFont="1" applyFill="1" applyBorder="1" applyAlignment="1" applyProtection="1">
      <alignment horizontal="left" vertical="top"/>
      <protection locked="0"/>
    </xf>
  </cellXfs>
  <cellStyles count="4">
    <cellStyle name="Гиперссылка" xfId="1" builtinId="8"/>
    <cellStyle name="Обычный" xfId="0" builtinId="0"/>
    <cellStyle name="Обычный 2" xfId="2" xr:uid="{BF302DC8-748F-4361-B625-45FFDA5492E8}"/>
    <cellStyle name="Процентный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16670</xdr:rowOff>
    </xdr:from>
    <xdr:to>
      <xdr:col>1</xdr:col>
      <xdr:colOff>1023936</xdr:colOff>
      <xdr:row>1</xdr:row>
      <xdr:rowOff>250031</xdr:rowOff>
    </xdr:to>
    <xdr:pic>
      <xdr:nvPicPr>
        <xdr:cNvPr id="2" name="Obraz 1" descr="Freseni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16670"/>
          <a:ext cx="1190625" cy="459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76200</xdr:rowOff>
        </xdr:from>
        <xdr:to>
          <xdr:col>8</xdr:col>
          <xdr:colOff>85725</xdr:colOff>
          <xdr:row>16</xdr:row>
          <xdr:rowOff>28575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14</xdr:row>
          <xdr:rowOff>76200</xdr:rowOff>
        </xdr:from>
        <xdr:to>
          <xdr:col>11</xdr:col>
          <xdr:colOff>314325</xdr:colOff>
          <xdr:row>16</xdr:row>
          <xdr:rowOff>47625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-ru@fmc-ag.r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3"/>
  <sheetViews>
    <sheetView showGridLines="0" tabSelected="1" zoomScale="80" zoomScaleNormal="80" workbookViewId="0">
      <selection activeCell="B19" sqref="B19"/>
    </sheetView>
  </sheetViews>
  <sheetFormatPr defaultRowHeight="18.75" x14ac:dyDescent="0.3"/>
  <cols>
    <col min="1" max="1" width="4.5703125" style="10" customWidth="1"/>
    <col min="2" max="2" width="32.28515625" style="10" customWidth="1"/>
    <col min="3" max="3" width="18.85546875" style="10" customWidth="1"/>
    <col min="4" max="4" width="16.140625" style="10" customWidth="1"/>
    <col min="5" max="11" width="5.7109375" style="10" customWidth="1"/>
    <col min="12" max="12" width="7.140625" style="10" customWidth="1"/>
    <col min="13" max="13" width="9.140625" style="9"/>
    <col min="14" max="16384" width="9.140625" style="10"/>
  </cols>
  <sheetData>
    <row r="1" spans="1:12" ht="18" customHeight="1" x14ac:dyDescent="0.35">
      <c r="A1" s="3"/>
      <c r="B1" s="4"/>
      <c r="C1" s="125" t="s">
        <v>13</v>
      </c>
      <c r="D1" s="125"/>
      <c r="E1" s="5"/>
      <c r="F1" s="6"/>
      <c r="G1" s="6"/>
      <c r="H1" s="7"/>
      <c r="I1" s="7"/>
      <c r="J1" s="7"/>
      <c r="K1" s="7"/>
      <c r="L1" s="8"/>
    </row>
    <row r="2" spans="1:12" ht="21.75" customHeight="1" x14ac:dyDescent="0.3">
      <c r="A2" s="11"/>
      <c r="B2" s="12"/>
      <c r="C2" s="121" t="s">
        <v>74</v>
      </c>
      <c r="D2" s="12"/>
      <c r="E2" s="14"/>
      <c r="F2" s="13"/>
      <c r="G2" s="13"/>
      <c r="H2" s="15"/>
      <c r="I2" s="15"/>
      <c r="J2" s="14"/>
      <c r="K2" s="14"/>
      <c r="L2" s="16"/>
    </row>
    <row r="3" spans="1:12" ht="0.75" customHeight="1" x14ac:dyDescent="0.3">
      <c r="A3" s="11"/>
      <c r="B3" s="12"/>
      <c r="C3" s="12"/>
      <c r="D3" s="12"/>
      <c r="E3" s="14"/>
      <c r="F3" s="14"/>
      <c r="G3" s="14"/>
      <c r="H3" s="14"/>
      <c r="I3" s="14"/>
      <c r="J3" s="14"/>
      <c r="K3" s="14"/>
      <c r="L3" s="16"/>
    </row>
    <row r="4" spans="1:12" x14ac:dyDescent="0.3">
      <c r="A4" s="153" t="s">
        <v>58</v>
      </c>
      <c r="B4" s="154"/>
      <c r="C4" s="155"/>
      <c r="D4" s="17" t="s">
        <v>59</v>
      </c>
      <c r="E4" s="18"/>
      <c r="F4" s="19"/>
      <c r="G4" s="19"/>
      <c r="H4" s="20"/>
      <c r="I4" s="19"/>
      <c r="J4" s="19"/>
      <c r="K4" s="19"/>
      <c r="L4" s="21"/>
    </row>
    <row r="5" spans="1:12" x14ac:dyDescent="0.3">
      <c r="A5" s="22" t="s">
        <v>18</v>
      </c>
      <c r="B5" s="23"/>
      <c r="C5" s="23"/>
      <c r="D5" s="24" t="s">
        <v>11</v>
      </c>
      <c r="E5" s="132"/>
      <c r="F5" s="133"/>
      <c r="G5" s="133"/>
      <c r="H5" s="133"/>
      <c r="I5" s="133"/>
      <c r="J5" s="133"/>
      <c r="K5" s="133"/>
      <c r="L5" s="134"/>
    </row>
    <row r="6" spans="1:12" x14ac:dyDescent="0.3">
      <c r="A6" s="25" t="s">
        <v>14</v>
      </c>
      <c r="B6" s="26"/>
      <c r="C6" s="26"/>
      <c r="D6" s="24" t="s">
        <v>5</v>
      </c>
      <c r="E6" s="162"/>
      <c r="F6" s="163"/>
      <c r="G6" s="163"/>
      <c r="H6" s="163"/>
      <c r="I6" s="163"/>
      <c r="J6" s="163"/>
      <c r="K6" s="163"/>
      <c r="L6" s="164"/>
    </row>
    <row r="7" spans="1:12" x14ac:dyDescent="0.3">
      <c r="A7" s="27" t="s">
        <v>62</v>
      </c>
      <c r="B7" s="28"/>
      <c r="C7" s="28"/>
      <c r="D7" s="29"/>
      <c r="E7" s="165"/>
      <c r="F7" s="166"/>
      <c r="G7" s="166"/>
      <c r="H7" s="166"/>
      <c r="I7" s="166"/>
      <c r="J7" s="166"/>
      <c r="K7" s="166"/>
      <c r="L7" s="167"/>
    </row>
    <row r="8" spans="1:12" x14ac:dyDescent="0.3">
      <c r="A8" s="30" t="s">
        <v>8</v>
      </c>
      <c r="B8" s="28"/>
      <c r="C8" s="28"/>
      <c r="D8" s="31" t="s">
        <v>4</v>
      </c>
      <c r="E8" s="132"/>
      <c r="F8" s="133"/>
      <c r="G8" s="133"/>
      <c r="H8" s="133"/>
      <c r="I8" s="133"/>
      <c r="J8" s="133"/>
      <c r="K8" s="133"/>
      <c r="L8" s="134"/>
    </row>
    <row r="9" spans="1:12" x14ac:dyDescent="0.3">
      <c r="A9" s="27" t="s">
        <v>41</v>
      </c>
      <c r="B9" s="28"/>
      <c r="C9" s="28"/>
      <c r="D9" s="32" t="s">
        <v>6</v>
      </c>
      <c r="E9" s="132"/>
      <c r="F9" s="133"/>
      <c r="G9" s="133"/>
      <c r="H9" s="133"/>
      <c r="I9" s="133"/>
      <c r="J9" s="133"/>
      <c r="K9" s="133"/>
      <c r="L9" s="134"/>
    </row>
    <row r="10" spans="1:12" x14ac:dyDescent="0.3">
      <c r="A10" s="33" t="s">
        <v>15</v>
      </c>
      <c r="B10" s="34"/>
      <c r="C10" s="34"/>
      <c r="D10" s="35" t="s">
        <v>3</v>
      </c>
      <c r="E10" s="135"/>
      <c r="F10" s="136"/>
      <c r="G10" s="136"/>
      <c r="H10" s="136"/>
      <c r="I10" s="136"/>
      <c r="J10" s="136"/>
      <c r="K10" s="136"/>
      <c r="L10" s="137"/>
    </row>
    <row r="11" spans="1:12" ht="14.25" customHeight="1" thickBot="1" x14ac:dyDescent="0.35">
      <c r="A11" s="36" t="s">
        <v>68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</row>
    <row r="12" spans="1:12" ht="36" customHeight="1" thickBot="1" x14ac:dyDescent="0.35">
      <c r="A12" s="39"/>
      <c r="B12" s="40" t="s">
        <v>63</v>
      </c>
      <c r="C12" s="41" t="s">
        <v>16</v>
      </c>
      <c r="D12" s="129"/>
      <c r="E12" s="130"/>
      <c r="F12" s="131"/>
      <c r="G12" s="42"/>
      <c r="H12" s="42"/>
      <c r="I12" s="42"/>
      <c r="J12" s="42"/>
      <c r="K12" s="42"/>
      <c r="L12" s="43"/>
    </row>
    <row r="13" spans="1:12" ht="3.75" customHeight="1" thickBot="1" x14ac:dyDescent="0.35">
      <c r="A13" s="39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</row>
    <row r="14" spans="1:12" ht="22.5" customHeight="1" thickBot="1" x14ac:dyDescent="0.35">
      <c r="A14" s="39"/>
      <c r="B14" s="37"/>
      <c r="C14" s="44" t="s">
        <v>47</v>
      </c>
      <c r="D14" s="45">
        <v>44562</v>
      </c>
      <c r="E14" s="46"/>
      <c r="F14" s="46"/>
      <c r="G14" s="46"/>
      <c r="H14" s="46"/>
      <c r="I14" s="46"/>
      <c r="J14" s="46"/>
      <c r="K14" s="46"/>
      <c r="L14" s="38"/>
    </row>
    <row r="15" spans="1:12" ht="6.75" customHeight="1" thickBot="1" x14ac:dyDescent="0.35">
      <c r="A15" s="39"/>
      <c r="B15" s="37"/>
      <c r="C15" s="37"/>
      <c r="D15" s="47"/>
      <c r="E15" s="47"/>
      <c r="F15" s="47"/>
      <c r="G15" s="47"/>
      <c r="H15" s="47"/>
      <c r="I15" s="47"/>
      <c r="J15" s="37"/>
      <c r="K15" s="37"/>
      <c r="L15" s="38"/>
    </row>
    <row r="16" spans="1:12" ht="24" customHeight="1" thickBot="1" x14ac:dyDescent="0.35">
      <c r="A16" s="39"/>
      <c r="B16" s="37"/>
      <c r="C16" s="44" t="s">
        <v>60</v>
      </c>
      <c r="D16" s="48" t="str">
        <f>IF(MAX(L19:L26)&gt;1,D14+(MAX(L19:L26)),"")</f>
        <v/>
      </c>
      <c r="E16" s="47"/>
      <c r="F16" s="49" t="s">
        <v>69</v>
      </c>
      <c r="G16" s="47"/>
      <c r="H16" s="47"/>
      <c r="I16" s="49" t="s">
        <v>70</v>
      </c>
      <c r="J16" s="37"/>
      <c r="K16" s="37"/>
      <c r="L16" s="38"/>
    </row>
    <row r="17" spans="1:13" ht="6.75" customHeight="1" x14ac:dyDescent="0.3">
      <c r="A17" s="39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</row>
    <row r="18" spans="1:13" ht="33" customHeight="1" x14ac:dyDescent="0.3">
      <c r="A18" s="50" t="s">
        <v>7</v>
      </c>
      <c r="B18" s="50" t="s">
        <v>52</v>
      </c>
      <c r="C18" s="51" t="s">
        <v>53</v>
      </c>
      <c r="D18" s="126" t="s">
        <v>48</v>
      </c>
      <c r="E18" s="126"/>
      <c r="F18" s="126"/>
      <c r="G18" s="126"/>
      <c r="H18" s="126"/>
      <c r="I18" s="126"/>
      <c r="J18" s="126"/>
      <c r="K18" s="126"/>
      <c r="L18" s="52" t="s">
        <v>55</v>
      </c>
      <c r="M18" s="10"/>
    </row>
    <row r="19" spans="1:13" s="55" customFormat="1" ht="30.95" customHeight="1" x14ac:dyDescent="0.2">
      <c r="A19" s="53" t="str">
        <f>IF(B19&gt;"",1,"")</f>
        <v/>
      </c>
      <c r="B19" s="108"/>
      <c r="C19" s="109"/>
      <c r="D19" s="127"/>
      <c r="E19" s="128"/>
      <c r="F19" s="128"/>
      <c r="G19" s="128"/>
      <c r="H19" s="128"/>
      <c r="I19" s="128"/>
      <c r="J19" s="128"/>
      <c r="K19" s="128"/>
      <c r="L19" s="54" t="str">
        <f>IF(IFERROR(VLOOKUP(B19,Подстановка!A:D,4,FALSE),"")=0,"",IFERROR(VLOOKUP(B19,Подстановка!A:D,4,FALSE),""))</f>
        <v/>
      </c>
    </row>
    <row r="20" spans="1:13" s="55" customFormat="1" ht="30.95" customHeight="1" x14ac:dyDescent="0.2">
      <c r="A20" s="53" t="str">
        <f>IF(B20&gt;"",2,"")</f>
        <v/>
      </c>
      <c r="B20" s="110"/>
      <c r="C20" s="111"/>
      <c r="D20" s="127"/>
      <c r="E20" s="128"/>
      <c r="F20" s="128"/>
      <c r="G20" s="128"/>
      <c r="H20" s="128"/>
      <c r="I20" s="128"/>
      <c r="J20" s="128"/>
      <c r="K20" s="128"/>
      <c r="L20" s="54" t="str">
        <f>IF(IFERROR(VLOOKUP(B20,Подстановка!A:D,4,FALSE),"")=0,"",IFERROR(VLOOKUP(B20,Подстановка!A:D,4,FALSE),""))</f>
        <v/>
      </c>
    </row>
    <row r="21" spans="1:13" s="55" customFormat="1" ht="30.95" customHeight="1" x14ac:dyDescent="0.2">
      <c r="A21" s="53" t="str">
        <f>IF(B21&gt;"",3,"")</f>
        <v/>
      </c>
      <c r="B21" s="110"/>
      <c r="C21" s="111"/>
      <c r="D21" s="127"/>
      <c r="E21" s="128"/>
      <c r="F21" s="128"/>
      <c r="G21" s="128"/>
      <c r="H21" s="128"/>
      <c r="I21" s="128"/>
      <c r="J21" s="128"/>
      <c r="K21" s="128"/>
      <c r="L21" s="54" t="str">
        <f>IF(IFERROR(VLOOKUP(B21,Подстановка!A:D,4,FALSE),"")=0,"",IFERROR(VLOOKUP(B21,Подстановка!A:D,4,FALSE),""))</f>
        <v/>
      </c>
    </row>
    <row r="22" spans="1:13" s="55" customFormat="1" ht="30.95" customHeight="1" x14ac:dyDescent="0.2">
      <c r="A22" s="53" t="str">
        <f>IF(B22&gt;"",4,"")</f>
        <v/>
      </c>
      <c r="B22" s="110"/>
      <c r="C22" s="111"/>
      <c r="D22" s="127"/>
      <c r="E22" s="128"/>
      <c r="F22" s="128"/>
      <c r="G22" s="128"/>
      <c r="H22" s="128"/>
      <c r="I22" s="128"/>
      <c r="J22" s="128"/>
      <c r="K22" s="128"/>
      <c r="L22" s="54" t="str">
        <f>IF(IFERROR(VLOOKUP(B22,Подстановка!A:D,4,FALSE),"")=0,"",IFERROR(VLOOKUP(B22,Подстановка!A:D,4,FALSE),""))</f>
        <v/>
      </c>
    </row>
    <row r="23" spans="1:13" s="55" customFormat="1" ht="30.95" customHeight="1" x14ac:dyDescent="0.2">
      <c r="A23" s="53" t="str">
        <f>IF(B23&gt;"",5,"")</f>
        <v/>
      </c>
      <c r="B23" s="110"/>
      <c r="C23" s="111"/>
      <c r="D23" s="127"/>
      <c r="E23" s="128"/>
      <c r="F23" s="128"/>
      <c r="G23" s="128"/>
      <c r="H23" s="128"/>
      <c r="I23" s="128"/>
      <c r="J23" s="128"/>
      <c r="K23" s="128"/>
      <c r="L23" s="54" t="str">
        <f>IF(IFERROR(VLOOKUP(B23,Подстановка!A:D,4,FALSE),"")=0,"",IFERROR(VLOOKUP(B23,Подстановка!A:D,4,FALSE),""))</f>
        <v/>
      </c>
    </row>
    <row r="24" spans="1:13" s="55" customFormat="1" ht="30.95" customHeight="1" x14ac:dyDescent="0.2">
      <c r="A24" s="53" t="str">
        <f>IF(B24&gt;"",6,"")</f>
        <v/>
      </c>
      <c r="B24" s="110"/>
      <c r="C24" s="111"/>
      <c r="D24" s="127"/>
      <c r="E24" s="128"/>
      <c r="F24" s="128"/>
      <c r="G24" s="128"/>
      <c r="H24" s="128"/>
      <c r="I24" s="128"/>
      <c r="J24" s="128"/>
      <c r="K24" s="128"/>
      <c r="L24" s="54" t="str">
        <f>IF(IFERROR(VLOOKUP(B24,Подстановка!A:D,4,FALSE),"")=0,"",IFERROR(VLOOKUP(B24,Подстановка!A:D,4,FALSE),""))</f>
        <v/>
      </c>
    </row>
    <row r="25" spans="1:13" s="55" customFormat="1" ht="30.95" customHeight="1" x14ac:dyDescent="0.2">
      <c r="A25" s="53" t="str">
        <f>IF(B25&gt;"",7,"")</f>
        <v/>
      </c>
      <c r="B25" s="112"/>
      <c r="C25" s="113"/>
      <c r="D25" s="127"/>
      <c r="E25" s="128"/>
      <c r="F25" s="128"/>
      <c r="G25" s="128"/>
      <c r="H25" s="128"/>
      <c r="I25" s="128"/>
      <c r="J25" s="128"/>
      <c r="K25" s="128"/>
      <c r="L25" s="54" t="str">
        <f>IF(IFERROR(VLOOKUP(B25,Подстановка!A:D,4,FALSE),"")=0,"",IFERROR(VLOOKUP(B25,Подстановка!A:D,4,FALSE),""))</f>
        <v/>
      </c>
    </row>
    <row r="26" spans="1:13" s="55" customFormat="1" ht="30.95" customHeight="1" x14ac:dyDescent="0.2">
      <c r="A26" s="53" t="str">
        <f>IF(B26&gt;"",8,"")</f>
        <v/>
      </c>
      <c r="B26" s="112"/>
      <c r="C26" s="113"/>
      <c r="D26" s="127"/>
      <c r="E26" s="128"/>
      <c r="F26" s="128"/>
      <c r="G26" s="128"/>
      <c r="H26" s="128"/>
      <c r="I26" s="128"/>
      <c r="J26" s="128"/>
      <c r="K26" s="128"/>
      <c r="L26" s="54" t="str">
        <f>IF(IFERROR(VLOOKUP(B26,Подстановка!A:D,4,FALSE),"")=0,"",IFERROR(VLOOKUP(B26,Подстановка!A:D,4,FALSE),""))</f>
        <v/>
      </c>
    </row>
    <row r="27" spans="1:13" s="64" customFormat="1" ht="8.25" customHeight="1" x14ac:dyDescent="0.25">
      <c r="A27" s="56"/>
      <c r="B27" s="57"/>
      <c r="C27" s="58"/>
      <c r="D27" s="59"/>
      <c r="E27" s="60"/>
      <c r="F27" s="60"/>
      <c r="G27" s="60"/>
      <c r="H27" s="60"/>
      <c r="I27" s="60"/>
      <c r="J27" s="60"/>
      <c r="K27" s="61"/>
      <c r="L27" s="62"/>
      <c r="M27" s="63"/>
    </row>
    <row r="28" spans="1:13" x14ac:dyDescent="0.3">
      <c r="A28" s="159" t="s">
        <v>17</v>
      </c>
      <c r="B28" s="160"/>
      <c r="C28" s="160"/>
      <c r="D28" s="161"/>
      <c r="E28" s="156" t="s">
        <v>67</v>
      </c>
      <c r="F28" s="157"/>
      <c r="G28" s="157"/>
      <c r="H28" s="157"/>
      <c r="I28" s="157"/>
      <c r="J28" s="157"/>
      <c r="K28" s="157"/>
      <c r="L28" s="158"/>
    </row>
    <row r="29" spans="1:13" x14ac:dyDescent="0.3">
      <c r="A29" s="144"/>
      <c r="B29" s="145"/>
      <c r="C29" s="145"/>
      <c r="D29" s="146"/>
      <c r="E29" s="122" t="s">
        <v>56</v>
      </c>
      <c r="F29" s="1"/>
      <c r="G29" s="1"/>
      <c r="H29" s="1"/>
      <c r="I29" s="1"/>
      <c r="J29" s="1"/>
      <c r="K29" s="114"/>
      <c r="L29" s="115"/>
    </row>
    <row r="30" spans="1:13" x14ac:dyDescent="0.3">
      <c r="A30" s="147"/>
      <c r="B30" s="148"/>
      <c r="C30" s="148"/>
      <c r="D30" s="149"/>
      <c r="E30" s="123" t="s">
        <v>64</v>
      </c>
      <c r="F30" s="1"/>
      <c r="G30" s="1"/>
      <c r="H30" s="1"/>
      <c r="I30" s="1"/>
      <c r="J30" s="1"/>
      <c r="K30" s="114"/>
      <c r="L30" s="115"/>
    </row>
    <row r="31" spans="1:13" x14ac:dyDescent="0.3">
      <c r="A31" s="147"/>
      <c r="B31" s="148"/>
      <c r="C31" s="148"/>
      <c r="D31" s="149"/>
      <c r="E31" s="116"/>
      <c r="F31" s="2"/>
      <c r="G31" s="2"/>
      <c r="H31" s="2"/>
      <c r="I31" s="2"/>
      <c r="J31" s="2"/>
      <c r="K31" s="114"/>
      <c r="L31" s="115"/>
    </row>
    <row r="32" spans="1:13" x14ac:dyDescent="0.3">
      <c r="A32" s="147"/>
      <c r="B32" s="148"/>
      <c r="C32" s="148"/>
      <c r="D32" s="149"/>
      <c r="E32" s="123" t="s">
        <v>9</v>
      </c>
      <c r="F32" s="114"/>
      <c r="G32" s="114"/>
      <c r="H32" s="114"/>
      <c r="I32" s="114"/>
      <c r="J32" s="124" t="s">
        <v>71</v>
      </c>
      <c r="K32" s="114"/>
      <c r="L32" s="115"/>
    </row>
    <row r="33" spans="1:15" x14ac:dyDescent="0.3">
      <c r="A33" s="150"/>
      <c r="B33" s="151"/>
      <c r="C33" s="151"/>
      <c r="D33" s="152"/>
      <c r="E33" s="117"/>
      <c r="F33" s="118"/>
      <c r="G33" s="118"/>
      <c r="H33" s="118"/>
      <c r="I33" s="118"/>
      <c r="J33" s="118"/>
      <c r="K33" s="119"/>
      <c r="L33" s="120"/>
    </row>
    <row r="34" spans="1:15" s="71" customFormat="1" ht="9" customHeight="1" x14ac:dyDescent="0.3">
      <c r="A34" s="65"/>
      <c r="B34" s="66"/>
      <c r="C34" s="66"/>
      <c r="D34" s="66"/>
      <c r="E34" s="66"/>
      <c r="F34" s="66"/>
      <c r="G34" s="67"/>
      <c r="H34" s="68"/>
      <c r="I34" s="68"/>
      <c r="J34" s="68"/>
      <c r="K34" s="68"/>
      <c r="L34" s="69"/>
      <c r="M34" s="70"/>
    </row>
    <row r="35" spans="1:15" s="77" customFormat="1" ht="15" customHeight="1" x14ac:dyDescent="0.25">
      <c r="A35" s="72" t="s">
        <v>73</v>
      </c>
      <c r="B35" s="73"/>
      <c r="C35" s="73"/>
      <c r="D35" s="74"/>
      <c r="E35" s="74"/>
      <c r="F35" s="75"/>
      <c r="G35" s="75"/>
      <c r="H35" s="75"/>
      <c r="I35" s="75"/>
      <c r="J35" s="75"/>
      <c r="K35" s="75"/>
      <c r="L35" s="76"/>
      <c r="N35" s="78"/>
    </row>
    <row r="36" spans="1:15" s="84" customFormat="1" ht="15" customHeight="1" x14ac:dyDescent="0.2">
      <c r="A36" s="79" t="s">
        <v>42</v>
      </c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2"/>
      <c r="M36" s="83"/>
    </row>
    <row r="37" spans="1:15" s="84" customFormat="1" ht="15" customHeight="1" x14ac:dyDescent="0.2">
      <c r="A37" s="79" t="s">
        <v>49</v>
      </c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2"/>
      <c r="M37" s="83"/>
    </row>
    <row r="38" spans="1:15" s="84" customFormat="1" ht="15" customHeight="1" x14ac:dyDescent="0.2">
      <c r="A38" s="79" t="s">
        <v>45</v>
      </c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2"/>
      <c r="M38" s="83"/>
    </row>
    <row r="39" spans="1:15" s="84" customFormat="1" ht="15" customHeight="1" x14ac:dyDescent="0.2">
      <c r="A39" s="79" t="s">
        <v>46</v>
      </c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2"/>
      <c r="M39" s="83"/>
    </row>
    <row r="40" spans="1:15" s="77" customFormat="1" ht="15" customHeight="1" x14ac:dyDescent="0.25">
      <c r="A40" s="153" t="s">
        <v>65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5"/>
      <c r="M40" s="78"/>
    </row>
    <row r="41" spans="1:15" s="84" customFormat="1" ht="15" customHeight="1" x14ac:dyDescent="0.2">
      <c r="A41" s="79" t="s">
        <v>43</v>
      </c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2"/>
      <c r="M41" s="83"/>
    </row>
    <row r="42" spans="1:15" s="84" customFormat="1" ht="15" customHeight="1" x14ac:dyDescent="0.2">
      <c r="A42" s="85" t="s">
        <v>50</v>
      </c>
      <c r="B42" s="80"/>
      <c r="C42" s="86"/>
      <c r="D42" s="86"/>
      <c r="E42" s="86"/>
      <c r="F42" s="86"/>
      <c r="G42" s="86"/>
      <c r="H42" s="86"/>
      <c r="I42" s="86"/>
      <c r="J42" s="86"/>
      <c r="K42" s="86"/>
      <c r="L42" s="82"/>
      <c r="M42" s="83"/>
    </row>
    <row r="43" spans="1:15" s="84" customFormat="1" ht="15" customHeight="1" x14ac:dyDescent="0.2">
      <c r="A43" s="87" t="s">
        <v>44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2"/>
      <c r="M43" s="83"/>
    </row>
    <row r="44" spans="1:15" s="55" customFormat="1" ht="15" customHeight="1" x14ac:dyDescent="0.2">
      <c r="A44" s="88" t="s">
        <v>54</v>
      </c>
      <c r="B44" s="89"/>
      <c r="C44" s="90"/>
      <c r="D44" s="90"/>
      <c r="E44" s="90"/>
      <c r="F44" s="90"/>
      <c r="G44" s="90"/>
      <c r="H44" s="90"/>
      <c r="I44" s="91"/>
      <c r="J44" s="92"/>
      <c r="K44" s="92"/>
      <c r="L44" s="93"/>
      <c r="M44" s="92"/>
      <c r="N44" s="92"/>
      <c r="O44" s="92"/>
    </row>
    <row r="45" spans="1:15" s="84" customFormat="1" ht="25.5" customHeight="1" x14ac:dyDescent="0.2">
      <c r="A45" s="138" t="s">
        <v>57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40"/>
      <c r="M45" s="83"/>
    </row>
    <row r="46" spans="1:15" s="77" customFormat="1" ht="15" customHeight="1" x14ac:dyDescent="0.25">
      <c r="A46" s="72" t="s">
        <v>10</v>
      </c>
      <c r="B46" s="94"/>
      <c r="C46" s="73"/>
      <c r="D46" s="73"/>
      <c r="E46" s="73"/>
      <c r="F46" s="73"/>
      <c r="G46" s="73"/>
      <c r="H46" s="73"/>
      <c r="I46" s="73"/>
      <c r="J46" s="73"/>
      <c r="K46" s="73"/>
      <c r="L46" s="95"/>
      <c r="M46" s="78"/>
    </row>
    <row r="47" spans="1:15" s="84" customFormat="1" ht="15" customHeight="1" x14ac:dyDescent="0.2">
      <c r="A47" s="79" t="s">
        <v>72</v>
      </c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96"/>
      <c r="M47" s="83"/>
    </row>
    <row r="48" spans="1:15" s="84" customFormat="1" ht="15" customHeight="1" x14ac:dyDescent="0.2">
      <c r="A48" s="79" t="s">
        <v>66</v>
      </c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96"/>
      <c r="M48" s="83"/>
    </row>
    <row r="49" spans="1:13" s="84" customFormat="1" ht="15" customHeight="1" x14ac:dyDescent="0.2">
      <c r="A49" s="97" t="s">
        <v>51</v>
      </c>
      <c r="B49" s="80"/>
      <c r="C49" s="98"/>
      <c r="D49" s="98"/>
      <c r="E49" s="98"/>
      <c r="F49" s="98"/>
      <c r="G49" s="98"/>
      <c r="H49" s="98"/>
      <c r="I49" s="98"/>
      <c r="J49" s="98"/>
      <c r="K49" s="98"/>
      <c r="L49" s="99"/>
      <c r="M49" s="83"/>
    </row>
    <row r="50" spans="1:13" s="84" customFormat="1" ht="27" customHeight="1" x14ac:dyDescent="0.2">
      <c r="A50" s="141" t="s">
        <v>76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3"/>
      <c r="M50" s="83"/>
    </row>
    <row r="51" spans="1:13" s="84" customFormat="1" ht="15" customHeight="1" x14ac:dyDescent="0.2">
      <c r="A51" s="100" t="s">
        <v>61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2"/>
      <c r="M51" s="83"/>
    </row>
    <row r="97" spans="2:2" hidden="1" x14ac:dyDescent="0.3">
      <c r="B97" s="103" t="s">
        <v>0</v>
      </c>
    </row>
    <row r="98" spans="2:2" hidden="1" x14ac:dyDescent="0.3">
      <c r="B98" s="103" t="s">
        <v>1</v>
      </c>
    </row>
    <row r="99" spans="2:2" hidden="1" x14ac:dyDescent="0.3">
      <c r="B99" s="10" t="s">
        <v>2</v>
      </c>
    </row>
    <row r="102" spans="2:2" x14ac:dyDescent="0.3">
      <c r="B102" s="103"/>
    </row>
    <row r="103" spans="2:2" x14ac:dyDescent="0.3">
      <c r="B103" s="103"/>
    </row>
  </sheetData>
  <sheetProtection algorithmName="SHA-512" hashValue="dkOXQGIOLX6Dmv0uiTAcjylscAS21IFWeoI3e63CPYKUCAZiDSp6/SbbktS+dFaaIAQd4sRkraqgdl1hbQE1dA==" saltValue="4HQfBDIvt30hd6um/d2ZWw==" spinCount="100000" sheet="1" objects="1" scenarios="1"/>
  <mergeCells count="23">
    <mergeCell ref="A45:L45"/>
    <mergeCell ref="A50:L50"/>
    <mergeCell ref="A29:D33"/>
    <mergeCell ref="A40:L40"/>
    <mergeCell ref="A4:C4"/>
    <mergeCell ref="E28:L28"/>
    <mergeCell ref="A28:D28"/>
    <mergeCell ref="D20:K20"/>
    <mergeCell ref="D21:K21"/>
    <mergeCell ref="D22:K22"/>
    <mergeCell ref="D23:K23"/>
    <mergeCell ref="D24:K24"/>
    <mergeCell ref="E5:L5"/>
    <mergeCell ref="E6:L7"/>
    <mergeCell ref="D26:K26"/>
    <mergeCell ref="C1:D1"/>
    <mergeCell ref="D18:K18"/>
    <mergeCell ref="D19:K19"/>
    <mergeCell ref="D12:F12"/>
    <mergeCell ref="D25:K25"/>
    <mergeCell ref="E8:L8"/>
    <mergeCell ref="E9:L9"/>
    <mergeCell ref="E10:L10"/>
  </mergeCells>
  <phoneticPr fontId="30" type="noConversion"/>
  <dataValidations xWindow="165" yWindow="471" count="2">
    <dataValidation type="date" operator="greaterThan" allowBlank="1" showInputMessage="1" showErrorMessage="1" sqref="E15:E16 D14:D15" xr:uid="{90A8F1FC-33D5-473E-B1DC-DBF837A89019}">
      <formula1>44197</formula1>
    </dataValidation>
    <dataValidation type="list" allowBlank="1" showInputMessage="1" showErrorMessage="1" sqref="C36:C39 C41:E44 D35:E39" xr:uid="{00000000-0002-0000-0000-000002000000}">
      <formula1>"Revex Plus, SleepSafe, BCM, ESD коврик, Ionometer, PD-THERMOSAFE, M324841 CALIBRATION UMED, M324851 CALIBRATION HMED, M349041 CALIBRATION EP SENSOR,"</formula1>
    </dataValidation>
  </dataValidations>
  <hyperlinks>
    <hyperlink ref="A10" r:id="rId1" xr:uid="{00000000-0004-0000-0000-000000000000}"/>
  </hyperlinks>
  <printOptions horizontalCentered="1" verticalCentered="1"/>
  <pageMargins left="0.62992125984251968" right="0.23622047244094491" top="0.19685039370078741" bottom="0.74803149606299213" header="0" footer="0.31496062992125984"/>
  <pageSetup paperSize="9" scale="79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 altText="">
                <anchor moveWithCells="1">
                  <from>
                    <xdr:col>7</xdr:col>
                    <xdr:colOff>104775</xdr:colOff>
                    <xdr:row>14</xdr:row>
                    <xdr:rowOff>76200</xdr:rowOff>
                  </from>
                  <to>
                    <xdr:col>8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Option Button 11">
              <controlPr defaultSize="0" autoFill="0" autoLine="0" autoPict="0" altText="">
                <anchor moveWithCells="1">
                  <from>
                    <xdr:col>10</xdr:col>
                    <xdr:colOff>333375</xdr:colOff>
                    <xdr:row>14</xdr:row>
                    <xdr:rowOff>76200</xdr:rowOff>
                  </from>
                  <to>
                    <xdr:col>11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65" yWindow="471" count="2">
        <x14:dataValidation type="list" allowBlank="1" showInputMessage="1" showErrorMessage="1" xr:uid="{67338032-2C3D-4123-8202-5970DB31CB34}">
          <x14:formula1>
            <xm:f>Подстановка!$A$3:$A$22</xm:f>
          </x14:formula1>
          <xm:sqref>B34 B27</xm:sqref>
        </x14:dataValidation>
        <x14:dataValidation type="list" allowBlank="1" showInputMessage="1" showErrorMessage="1" xr:uid="{7F469DED-3079-444A-9FEE-3430E35D2CA8}">
          <x14:formula1>
            <xm:f>Подстановка!$A$2:$A$22</xm:f>
          </x14:formula1>
          <xm:sqref>B19:B26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8C86-3780-4B7E-A206-49FAEA9A82CA}">
  <dimension ref="A1:D22"/>
  <sheetViews>
    <sheetView workbookViewId="0">
      <selection activeCell="A22" sqref="A22:XFD22"/>
    </sheetView>
  </sheetViews>
  <sheetFormatPr defaultRowHeight="15" x14ac:dyDescent="0.25"/>
  <cols>
    <col min="1" max="1" width="55.140625" style="106" customWidth="1"/>
    <col min="2" max="2" width="19" style="107" customWidth="1"/>
    <col min="3" max="3" width="19.85546875" style="107" customWidth="1"/>
    <col min="4" max="4" width="25.28515625" style="107" customWidth="1"/>
    <col min="5" max="16384" width="9.140625" style="106"/>
  </cols>
  <sheetData>
    <row r="1" spans="1:4" x14ac:dyDescent="0.25">
      <c r="A1" s="104" t="s">
        <v>32</v>
      </c>
      <c r="B1" s="105" t="s">
        <v>33</v>
      </c>
      <c r="C1" s="105" t="s">
        <v>34</v>
      </c>
      <c r="D1" s="105" t="s">
        <v>35</v>
      </c>
    </row>
    <row r="2" spans="1:4" x14ac:dyDescent="0.25">
      <c r="A2" s="104"/>
      <c r="B2" s="105"/>
      <c r="C2" s="105"/>
      <c r="D2" s="105"/>
    </row>
    <row r="3" spans="1:4" x14ac:dyDescent="0.25">
      <c r="A3" s="106" t="s">
        <v>19</v>
      </c>
      <c r="B3" s="107" t="s">
        <v>36</v>
      </c>
      <c r="C3" s="107" t="s">
        <v>38</v>
      </c>
      <c r="D3" s="107">
        <v>30</v>
      </c>
    </row>
    <row r="4" spans="1:4" x14ac:dyDescent="0.25">
      <c r="A4" s="106" t="s">
        <v>20</v>
      </c>
      <c r="B4" s="107" t="s">
        <v>36</v>
      </c>
      <c r="C4" s="107" t="s">
        <v>38</v>
      </c>
      <c r="D4" s="107">
        <v>30</v>
      </c>
    </row>
    <row r="5" spans="1:4" x14ac:dyDescent="0.25">
      <c r="A5" s="106" t="s">
        <v>21</v>
      </c>
      <c r="B5" s="107" t="s">
        <v>36</v>
      </c>
      <c r="C5" s="107" t="s">
        <v>38</v>
      </c>
      <c r="D5" s="107">
        <v>30</v>
      </c>
    </row>
    <row r="6" spans="1:4" x14ac:dyDescent="0.25">
      <c r="A6" s="106" t="s">
        <v>22</v>
      </c>
      <c r="B6" s="107" t="s">
        <v>36</v>
      </c>
      <c r="C6" s="107" t="s">
        <v>38</v>
      </c>
      <c r="D6" s="107">
        <v>30</v>
      </c>
    </row>
    <row r="7" spans="1:4" x14ac:dyDescent="0.25">
      <c r="A7" s="106" t="s">
        <v>23</v>
      </c>
      <c r="B7" s="107" t="s">
        <v>37</v>
      </c>
      <c r="C7" s="107" t="s">
        <v>39</v>
      </c>
      <c r="D7" s="107">
        <v>60</v>
      </c>
    </row>
    <row r="8" spans="1:4" x14ac:dyDescent="0.25">
      <c r="A8" s="106" t="s">
        <v>24</v>
      </c>
      <c r="B8" s="107" t="s">
        <v>37</v>
      </c>
      <c r="C8" s="107" t="s">
        <v>39</v>
      </c>
      <c r="D8" s="107">
        <v>60</v>
      </c>
    </row>
    <row r="9" spans="1:4" x14ac:dyDescent="0.25">
      <c r="A9" s="106" t="s">
        <v>25</v>
      </c>
      <c r="B9" s="107" t="s">
        <v>37</v>
      </c>
      <c r="C9" s="107" t="s">
        <v>39</v>
      </c>
      <c r="D9" s="107">
        <v>60</v>
      </c>
    </row>
    <row r="10" spans="1:4" x14ac:dyDescent="0.25">
      <c r="A10" s="106" t="s">
        <v>26</v>
      </c>
      <c r="B10" s="107" t="s">
        <v>37</v>
      </c>
      <c r="C10" s="107" t="s">
        <v>38</v>
      </c>
      <c r="D10" s="107">
        <v>60</v>
      </c>
    </row>
    <row r="11" spans="1:4" x14ac:dyDescent="0.25">
      <c r="A11" s="106" t="s">
        <v>12</v>
      </c>
      <c r="B11" s="107" t="s">
        <v>37</v>
      </c>
      <c r="C11" s="107" t="s">
        <v>38</v>
      </c>
      <c r="D11" s="107">
        <v>60</v>
      </c>
    </row>
    <row r="12" spans="1:4" x14ac:dyDescent="0.25">
      <c r="A12" s="106" t="s">
        <v>27</v>
      </c>
      <c r="B12" s="107" t="s">
        <v>37</v>
      </c>
      <c r="C12" s="107" t="s">
        <v>38</v>
      </c>
      <c r="D12" s="107">
        <v>60</v>
      </c>
    </row>
    <row r="13" spans="1:4" x14ac:dyDescent="0.25">
      <c r="A13" s="106" t="s">
        <v>28</v>
      </c>
      <c r="B13" s="107" t="s">
        <v>37</v>
      </c>
      <c r="C13" s="107" t="s">
        <v>38</v>
      </c>
      <c r="D13" s="107">
        <v>60</v>
      </c>
    </row>
    <row r="14" spans="1:4" x14ac:dyDescent="0.25">
      <c r="A14" s="106" t="s">
        <v>79</v>
      </c>
      <c r="B14" s="107" t="s">
        <v>37</v>
      </c>
      <c r="C14" s="107" t="s">
        <v>38</v>
      </c>
      <c r="D14" s="107">
        <v>60</v>
      </c>
    </row>
    <row r="15" spans="1:4" x14ac:dyDescent="0.25">
      <c r="A15" s="106" t="s">
        <v>80</v>
      </c>
      <c r="B15" s="107" t="s">
        <v>36</v>
      </c>
      <c r="C15" s="107" t="s">
        <v>38</v>
      </c>
      <c r="D15" s="107">
        <v>30</v>
      </c>
    </row>
    <row r="16" spans="1:4" x14ac:dyDescent="0.25">
      <c r="A16" s="106" t="s">
        <v>29</v>
      </c>
      <c r="B16" s="107" t="s">
        <v>37</v>
      </c>
      <c r="C16" s="107" t="s">
        <v>38</v>
      </c>
      <c r="D16" s="107">
        <v>60</v>
      </c>
    </row>
    <row r="17" spans="1:4" x14ac:dyDescent="0.25">
      <c r="A17" s="106" t="s">
        <v>78</v>
      </c>
      <c r="B17" s="107" t="s">
        <v>37</v>
      </c>
      <c r="C17" s="107" t="s">
        <v>39</v>
      </c>
      <c r="D17" s="107">
        <v>60</v>
      </c>
    </row>
    <row r="18" spans="1:4" x14ac:dyDescent="0.25">
      <c r="A18" s="106" t="s">
        <v>77</v>
      </c>
      <c r="B18" s="107" t="s">
        <v>36</v>
      </c>
      <c r="C18" s="107" t="s">
        <v>38</v>
      </c>
      <c r="D18" s="107">
        <v>30</v>
      </c>
    </row>
    <row r="19" spans="1:4" x14ac:dyDescent="0.25">
      <c r="A19" s="106" t="s">
        <v>40</v>
      </c>
      <c r="B19" s="107" t="s">
        <v>37</v>
      </c>
      <c r="C19" s="107" t="s">
        <v>39</v>
      </c>
      <c r="D19" s="107">
        <v>60</v>
      </c>
    </row>
    <row r="20" spans="1:4" x14ac:dyDescent="0.25">
      <c r="A20" s="106" t="s">
        <v>30</v>
      </c>
      <c r="B20" s="107" t="s">
        <v>37</v>
      </c>
      <c r="C20" s="107" t="s">
        <v>38</v>
      </c>
      <c r="D20" s="107">
        <v>60</v>
      </c>
    </row>
    <row r="21" spans="1:4" x14ac:dyDescent="0.25">
      <c r="A21" s="106" t="s">
        <v>31</v>
      </c>
      <c r="B21" s="107" t="s">
        <v>37</v>
      </c>
      <c r="C21" s="107" t="s">
        <v>38</v>
      </c>
      <c r="D21" s="107">
        <v>60</v>
      </c>
    </row>
    <row r="22" spans="1:4" x14ac:dyDescent="0.25">
      <c r="A22" s="106" t="s">
        <v>75</v>
      </c>
      <c r="D22" s="107">
        <v>180</v>
      </c>
    </row>
  </sheetData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RMA</vt:lpstr>
      <vt:lpstr>Подстановка</vt:lpstr>
      <vt:lpstr>Аппарат</vt:lpstr>
      <vt:lpstr>RMA!Область_печати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Józefiak</dc:creator>
  <cp:lastModifiedBy>Efremova Elena</cp:lastModifiedBy>
  <cp:lastPrinted>2021-09-21T08:40:28Z</cp:lastPrinted>
  <dcterms:created xsi:type="dcterms:W3CDTF">2014-06-23T06:20:20Z</dcterms:created>
  <dcterms:modified xsi:type="dcterms:W3CDTF">2023-09-12T07:54:18Z</dcterms:modified>
</cp:coreProperties>
</file>